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</sheets>
  <definedNames>
    <definedName name="_xlnm.Print_Titles" localSheetId="0">'Обзор'!$7:$8</definedName>
    <definedName name="_xlnm.Print_Area" localSheetId="0">'Обзор'!$A$1:$E$153</definedName>
  </definedNames>
  <calcPr fullCalcOnLoad="1"/>
</workbook>
</file>

<file path=xl/sharedStrings.xml><?xml version="1.0" encoding="utf-8"?>
<sst xmlns="http://schemas.openxmlformats.org/spreadsheetml/2006/main" count="271" uniqueCount="122">
  <si>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</si>
  <si>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</si>
  <si>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</si>
  <si>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</si>
  <si>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</si>
  <si>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</si>
  <si>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</si>
  <si>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</si>
  <si>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</si>
  <si>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</si>
  <si>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</si>
  <si>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</si>
  <si>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</si>
  <si>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</si>
  <si>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</si>
  <si>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</si>
  <si>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</si>
  <si>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</si>
  <si>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</si>
  <si>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</si>
  <si>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</si>
  <si>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</si>
  <si>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</si>
  <si>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</si>
  <si>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</si>
  <si>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</si>
  <si>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</si>
  <si>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</si>
  <si>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</si>
  <si>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</si>
  <si>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</si>
  <si>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</si>
  <si>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</si>
  <si>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</si>
  <si>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</si>
  <si>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</si>
  <si>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</si>
  <si>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</si>
  <si>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</si>
  <si>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</si>
  <si>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</si>
  <si>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</si>
  <si>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</si>
  <si>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</si>
  <si>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</si>
  <si>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</si>
  <si>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</si>
  <si>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>тыс.  т/км</t>
  </si>
  <si>
    <t>тыс.  пас/км</t>
  </si>
  <si>
    <t xml:space="preserve">Ед. </t>
  </si>
  <si>
    <t>Объем  инвестиций  в  основной  капитал  за  счет  всех  источников  финансирования: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</si>
  <si>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</si>
  <si>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</si>
  <si>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</si>
  <si>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</si>
  <si>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</si>
  <si>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</si>
  <si>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</si>
  <si>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</si>
  <si>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</si>
  <si>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</si>
  <si>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</si>
  <si>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</si>
  <si>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</si>
  <si>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</si>
  <si>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</si>
  <si>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</si>
  <si>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</si>
  <si>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</si>
  <si>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</si>
  <si>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</si>
  <si>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</si>
  <si>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</si>
  <si>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</si>
  <si>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</si>
  <si>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</si>
  <si>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</si>
  <si>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</si>
  <si>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</si>
  <si>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</si>
  <si>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</si>
  <si>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</si>
  <si>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</si>
  <si>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</si>
  <si>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</si>
  <si>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</si>
  <si>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</si>
  <si>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</si>
  <si>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</si>
  <si>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</si>
  <si>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</si>
  <si>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</si>
  <si>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</si>
  <si>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</si>
  <si>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</si>
  <si>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</si>
  <si>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</si>
  <si>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</si>
  <si>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</si>
  <si>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</si>
  <si>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</si>
  <si>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</si>
  <si>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</si>
  <si>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</si>
  <si>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</si>
  <si>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</si>
  <si>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</si>
  <si>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</si>
  <si>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</si>
  <si>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</si>
  <si>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t xml:space="preserve">за 9 месяцев 2014 года                                                                                          </t>
  </si>
  <si>
    <t>Уточнённый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</si>
  <si>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2"/>
      </rPr>
      <t>в  том  числе  по  видам  экономической  деятельности:</t>
    </r>
  </si>
  <si>
    <r>
      <t>Добыча  полезных  ископаемых  (С)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</si>
  <si>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</si>
  <si>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Производство  и  распределение  электроэнергии,  газа  и  воды  (Е)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</si>
  <si>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Сельское  хозяйство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</si>
  <si>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r>
      <t>Строительство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</si>
  <si>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r>
      <t>Транспорт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</si>
  <si>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r>
      <t>Торговля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</si>
  <si>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r>
      <t>Малый  бизнес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</si>
  <si>
    <t>амортизация  и прибыль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</si>
</sst>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</numFmts>
  <fonts count="5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0"/>
      <color indexed="10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68" fontId="1" fillId="34" borderId="11" xfId="0" applyNumberFormat="1" applyFont="1" applyFill="1" applyBorder="1" applyAlignment="1">
      <alignment horizontal="center" vertic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67" fontId="1" fillId="0" borderId="11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="75" zoomScaleNormal="75" zoomScaleSheetLayoutView="75" zoomScalePageLayoutView="0" workbookViewId="0" topLeftCell="A1">
      <pane xSplit="2" ySplit="9" topLeftCell="C9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38" sqref="C38"/>
    </sheetView>
  </sheetViews>
  <sheetFormatPr defaultColWidth="9.00390625" defaultRowHeight="12.75"/>
  <cols>
    <col min="1" max="1" width="70.875" style="23" customWidth="1"/>
    <col min="2" max="2" width="13.75390625" style="23" customWidth="1"/>
    <col min="3" max="3" width="19.25390625" style="23" customWidth="1"/>
    <col min="4" max="4" width="19.75390625" style="23" customWidth="1"/>
    <col min="5" max="5" width="20.375" style="23" customWidth="1"/>
  </cols>
  <sheetData>
    <row r="1" spans="1:5" ht="26.25" customHeight="1">
      <c r="A1" s="45" t="s">
        <v>111</v>
      </c>
      <c r="B1" s="46"/>
      <c r="C1" s="46"/>
      <c r="D1" s="46"/>
      <c r="E1" s="46"/>
    </row>
    <row r="2" spans="1:5" ht="24" customHeight="1">
      <c r="A2" s="45" t="s">
        <v>108</v>
      </c>
      <c r="B2" s="46"/>
      <c r="C2" s="46"/>
      <c r="D2" s="46"/>
      <c r="E2" s="46"/>
    </row>
    <row r="3" spans="1:5" ht="22.5" customHeight="1">
      <c r="A3" s="45" t="s">
        <v>105</v>
      </c>
      <c r="B3" s="50"/>
      <c r="C3" s="50"/>
      <c r="D3" s="50"/>
      <c r="E3" s="50"/>
    </row>
    <row r="4" spans="1:5" ht="22.5" customHeight="1">
      <c r="A4" s="45" t="s">
        <v>110</v>
      </c>
      <c r="B4" s="50"/>
      <c r="C4" s="50"/>
      <c r="D4" s="50"/>
      <c r="E4" s="50"/>
    </row>
    <row r="5" spans="1:5" ht="18.75" customHeight="1">
      <c r="A5" s="40"/>
      <c r="B5" s="40"/>
      <c r="C5" s="40"/>
      <c r="D5" s="40"/>
      <c r="E5" s="40"/>
    </row>
    <row r="6" spans="1:5" ht="15.75" thickBot="1">
      <c r="A6" s="51"/>
      <c r="B6" s="52"/>
      <c r="C6" s="52"/>
      <c r="D6" s="52"/>
      <c r="E6" s="52"/>
    </row>
    <row r="7" spans="1:5" ht="15">
      <c r="A7" s="53" t="s">
        <v>0</v>
      </c>
      <c r="B7" s="55" t="s">
        <v>2</v>
      </c>
      <c r="C7" s="55" t="s">
        <v>1</v>
      </c>
      <c r="D7" s="55"/>
      <c r="E7" s="57" t="s">
        <v>30</v>
      </c>
    </row>
    <row r="8" spans="1:5" ht="45.75" thickBot="1">
      <c r="A8" s="54"/>
      <c r="B8" s="56"/>
      <c r="C8" s="3" t="s">
        <v>3</v>
      </c>
      <c r="D8" s="3" t="s">
        <v>4</v>
      </c>
      <c r="E8" s="58"/>
    </row>
    <row r="9" spans="1:5" s="7" customFormat="1" ht="18.75" customHeight="1">
      <c r="A9" s="47" t="s">
        <v>41</v>
      </c>
      <c r="B9" s="48"/>
      <c r="C9" s="48"/>
      <c r="D9" s="48"/>
      <c r="E9" s="49"/>
    </row>
    <row r="10" spans="1:5" s="16" customFormat="1" ht="48" customHeight="1">
      <c r="A10" s="17" t="s">
        <v>112</v>
      </c>
      <c r="B10" s="8" t="s">
        <v>6</v>
      </c>
      <c r="C10" s="18">
        <f>SUM(C11:C19)</f>
        <v>3811.4729999999995</v>
      </c>
      <c r="D10" s="18">
        <f>SUM(D11:D19)</f>
        <v>4963.340999999999</v>
      </c>
      <c r="E10" s="19">
        <f aca="true" t="shared" si="0" ref="E10:E27">C10/D10*100</f>
        <v>76.79248715734019</v>
      </c>
    </row>
    <row r="11" spans="1:5" s="16" customFormat="1" ht="15">
      <c r="A11" s="25" t="s">
        <v>107</v>
      </c>
      <c r="B11" s="8" t="s">
        <v>6</v>
      </c>
      <c r="C11" s="18">
        <v>193.04</v>
      </c>
      <c r="D11" s="18">
        <v>204.99</v>
      </c>
      <c r="E11" s="19">
        <f t="shared" si="0"/>
        <v>94.17044733889458</v>
      </c>
    </row>
    <row r="12" spans="1:5" s="16" customFormat="1" ht="18.75" customHeight="1">
      <c r="A12" s="25" t="s">
        <v>31</v>
      </c>
      <c r="B12" s="8" t="s">
        <v>6</v>
      </c>
      <c r="C12" s="18">
        <v>157.25</v>
      </c>
      <c r="D12" s="18">
        <v>150.84</v>
      </c>
      <c r="E12" s="19">
        <f t="shared" si="0"/>
        <v>104.2495359321135</v>
      </c>
    </row>
    <row r="13" spans="1:5" s="16" customFormat="1" ht="15">
      <c r="A13" s="25" t="s">
        <v>32</v>
      </c>
      <c r="B13" s="8" t="s">
        <v>6</v>
      </c>
      <c r="C13" s="18">
        <v>2841.2</v>
      </c>
      <c r="D13" s="18">
        <v>3923.2</v>
      </c>
      <c r="E13" s="19">
        <f>C13/D13*100</f>
        <v>72.4204730831974</v>
      </c>
    </row>
    <row r="14" spans="1:5" s="16" customFormat="1" ht="15">
      <c r="A14" s="25" t="s">
        <v>33</v>
      </c>
      <c r="B14" s="8" t="s">
        <v>6</v>
      </c>
      <c r="C14" s="18">
        <v>0</v>
      </c>
      <c r="D14" s="18">
        <v>0</v>
      </c>
      <c r="E14" s="19" t="e">
        <v>#DIV/0!</v>
      </c>
    </row>
    <row r="15" spans="1:5" s="16" customFormat="1" ht="30">
      <c r="A15" s="25" t="s">
        <v>34</v>
      </c>
      <c r="B15" s="8" t="s">
        <v>6</v>
      </c>
      <c r="C15" s="18">
        <v>16.656</v>
      </c>
      <c r="D15" s="18">
        <v>14.261</v>
      </c>
      <c r="E15" s="19">
        <f t="shared" si="0"/>
        <v>116.79405371292336</v>
      </c>
    </row>
    <row r="16" spans="1:5" s="16" customFormat="1" ht="15">
      <c r="A16" s="25" t="s">
        <v>13</v>
      </c>
      <c r="B16" s="8" t="s">
        <v>6</v>
      </c>
      <c r="C16" s="18">
        <v>149.9</v>
      </c>
      <c r="D16" s="18">
        <v>210.9</v>
      </c>
      <c r="E16" s="19">
        <f t="shared" si="0"/>
        <v>71.07633949739213</v>
      </c>
    </row>
    <row r="17" spans="1:5" s="16" customFormat="1" ht="45">
      <c r="A17" s="25" t="s">
        <v>35</v>
      </c>
      <c r="B17" s="8" t="s">
        <v>6</v>
      </c>
      <c r="C17" s="26">
        <v>406.825</v>
      </c>
      <c r="D17" s="26">
        <v>416.932</v>
      </c>
      <c r="E17" s="19">
        <f t="shared" si="0"/>
        <v>97.5758636900022</v>
      </c>
    </row>
    <row r="18" spans="1:5" s="16" customFormat="1" ht="15">
      <c r="A18" s="25" t="s">
        <v>36</v>
      </c>
      <c r="B18" s="8" t="s">
        <v>6</v>
      </c>
      <c r="C18" s="26">
        <v>5.1</v>
      </c>
      <c r="D18" s="26">
        <v>4.7</v>
      </c>
      <c r="E18" s="19">
        <f t="shared" si="0"/>
        <v>108.51063829787233</v>
      </c>
    </row>
    <row r="19" spans="1:5" s="16" customFormat="1" ht="15">
      <c r="A19" s="25" t="s">
        <v>37</v>
      </c>
      <c r="B19" s="8" t="s">
        <v>6</v>
      </c>
      <c r="C19" s="26">
        <v>41.502</v>
      </c>
      <c r="D19" s="26">
        <v>37.518</v>
      </c>
      <c r="E19" s="19">
        <f t="shared" si="0"/>
        <v>110.61890292659524</v>
      </c>
    </row>
    <row r="20" spans="1:5" s="16" customFormat="1" ht="33.75" customHeight="1">
      <c r="A20" s="17" t="s">
        <v>5</v>
      </c>
      <c r="B20" s="8" t="s">
        <v>7</v>
      </c>
      <c r="C20" s="26">
        <f>C10/C68</f>
        <v>144.96151066823867</v>
      </c>
      <c r="D20" s="26">
        <f>D10/D68</f>
        <v>186.570725106191</v>
      </c>
      <c r="E20" s="19">
        <f t="shared" si="0"/>
        <v>77.69788673208538</v>
      </c>
    </row>
    <row r="21" spans="1:5" s="16" customFormat="1" ht="33.75" customHeight="1">
      <c r="A21" s="17" t="s">
        <v>103</v>
      </c>
      <c r="B21" s="8" t="s">
        <v>8</v>
      </c>
      <c r="C21" s="18">
        <v>121</v>
      </c>
      <c r="D21" s="18">
        <v>121.8</v>
      </c>
      <c r="E21" s="19">
        <f t="shared" si="0"/>
        <v>99.3431855500821</v>
      </c>
    </row>
    <row r="22" spans="1:5" s="16" customFormat="1" ht="15">
      <c r="A22" s="17" t="s">
        <v>104</v>
      </c>
      <c r="B22" s="8" t="s">
        <v>6</v>
      </c>
      <c r="C22" s="18">
        <v>19</v>
      </c>
      <c r="D22" s="18">
        <v>30.6</v>
      </c>
      <c r="E22" s="19">
        <f t="shared" si="0"/>
        <v>62.091503267973856</v>
      </c>
    </row>
    <row r="23" spans="1:5" s="16" customFormat="1" ht="15">
      <c r="A23" s="17" t="s">
        <v>101</v>
      </c>
      <c r="B23" s="8" t="s">
        <v>9</v>
      </c>
      <c r="C23" s="18">
        <v>79.1</v>
      </c>
      <c r="D23" s="18">
        <v>77.4</v>
      </c>
      <c r="E23" s="19">
        <f t="shared" si="0"/>
        <v>102.19638242894055</v>
      </c>
    </row>
    <row r="24" spans="1:5" s="16" customFormat="1" ht="17.25" customHeight="1">
      <c r="A24" s="17" t="s">
        <v>102</v>
      </c>
      <c r="B24" s="8" t="s">
        <v>9</v>
      </c>
      <c r="C24" s="18">
        <v>20.9</v>
      </c>
      <c r="D24" s="18">
        <v>22.6</v>
      </c>
      <c r="E24" s="19">
        <f t="shared" si="0"/>
        <v>92.47787610619469</v>
      </c>
    </row>
    <row r="25" spans="1:8" s="16" customFormat="1" ht="48" customHeight="1">
      <c r="A25" s="17" t="s">
        <v>38</v>
      </c>
      <c r="B25" s="8" t="s">
        <v>6</v>
      </c>
      <c r="C25" s="18">
        <v>141.7</v>
      </c>
      <c r="D25" s="18">
        <v>134.8</v>
      </c>
      <c r="E25" s="19">
        <f t="shared" si="0"/>
        <v>105.11869436201779</v>
      </c>
      <c r="H25" s="16" t="s">
        <v>28</v>
      </c>
    </row>
    <row r="26" spans="1:5" s="16" customFormat="1" ht="48" customHeight="1">
      <c r="A26" s="17" t="s">
        <v>39</v>
      </c>
      <c r="B26" s="8" t="s">
        <v>6</v>
      </c>
      <c r="C26" s="18">
        <v>141.9</v>
      </c>
      <c r="D26" s="18">
        <v>138.4</v>
      </c>
      <c r="E26" s="19">
        <f t="shared" si="0"/>
        <v>102.52890173410405</v>
      </c>
    </row>
    <row r="27" spans="1:5" s="16" customFormat="1" ht="51.75" customHeight="1">
      <c r="A27" s="17" t="s">
        <v>40</v>
      </c>
      <c r="B27" s="8" t="s">
        <v>10</v>
      </c>
      <c r="C27" s="18">
        <f>C26*1000/C68</f>
        <v>5396.873692617807</v>
      </c>
      <c r="D27" s="18">
        <f>D26*1000/D68</f>
        <v>5202.420779611321</v>
      </c>
      <c r="E27" s="19">
        <f t="shared" si="0"/>
        <v>103.73773904964708</v>
      </c>
    </row>
    <row r="28" spans="1:5" s="16" customFormat="1" ht="21" customHeight="1">
      <c r="A28" s="60" t="s">
        <v>42</v>
      </c>
      <c r="B28" s="61"/>
      <c r="C28" s="61"/>
      <c r="D28" s="61"/>
      <c r="E28" s="62"/>
    </row>
    <row r="29" spans="1:5" s="16" customFormat="1" ht="31.5">
      <c r="A29" s="27" t="s">
        <v>94</v>
      </c>
      <c r="B29" s="8" t="s">
        <v>9</v>
      </c>
      <c r="C29" s="18">
        <v>64.7</v>
      </c>
      <c r="D29" s="18">
        <v>98.9</v>
      </c>
      <c r="E29" s="19">
        <f aca="true" t="shared" si="1" ref="E29:E36">C29/D29*100</f>
        <v>65.41961577350858</v>
      </c>
    </row>
    <row r="30" spans="1:5" s="16" customFormat="1" ht="49.5" customHeight="1">
      <c r="A30" s="28" t="s">
        <v>113</v>
      </c>
      <c r="B30" s="8" t="s">
        <v>6</v>
      </c>
      <c r="C30" s="18">
        <v>2841.2</v>
      </c>
      <c r="D30" s="18">
        <v>3926.4</v>
      </c>
      <c r="E30" s="19">
        <f>C30/D30*100</f>
        <v>72.36145069274653</v>
      </c>
    </row>
    <row r="31" spans="1:5" s="16" customFormat="1" ht="15">
      <c r="A31" s="29" t="s">
        <v>43</v>
      </c>
      <c r="B31" s="8" t="s">
        <v>9</v>
      </c>
      <c r="C31" s="18">
        <v>64.7</v>
      </c>
      <c r="D31" s="18">
        <v>98.9</v>
      </c>
      <c r="E31" s="19">
        <f t="shared" si="1"/>
        <v>65.41961577350858</v>
      </c>
    </row>
    <row r="32" spans="1:5" s="15" customFormat="1" ht="49.5" customHeight="1">
      <c r="A32" s="30" t="s">
        <v>114</v>
      </c>
      <c r="B32" s="10" t="s">
        <v>6</v>
      </c>
      <c r="C32" s="11">
        <v>0</v>
      </c>
      <c r="D32" s="11">
        <v>0</v>
      </c>
      <c r="E32" s="12" t="e">
        <f t="shared" si="1"/>
        <v>#DIV/0!</v>
      </c>
    </row>
    <row r="33" spans="1:5" s="15" customFormat="1" ht="15">
      <c r="A33" s="31" t="s">
        <v>43</v>
      </c>
      <c r="B33" s="10" t="s">
        <v>9</v>
      </c>
      <c r="C33" s="11">
        <v>0</v>
      </c>
      <c r="D33" s="11">
        <v>0</v>
      </c>
      <c r="E33" s="12" t="e">
        <f t="shared" si="1"/>
        <v>#DIV/0!</v>
      </c>
    </row>
    <row r="34" spans="1:5" s="15" customFormat="1" ht="65.25" customHeight="1">
      <c r="A34" s="30" t="s">
        <v>115</v>
      </c>
      <c r="B34" s="10" t="s">
        <v>6</v>
      </c>
      <c r="C34" s="32">
        <v>14.571</v>
      </c>
      <c r="D34" s="32">
        <v>16.437</v>
      </c>
      <c r="E34" s="12">
        <f t="shared" si="1"/>
        <v>88.64756342398246</v>
      </c>
    </row>
    <row r="35" spans="1:5" s="15" customFormat="1" ht="15">
      <c r="A35" s="29" t="s">
        <v>43</v>
      </c>
      <c r="B35" s="8" t="s">
        <v>9</v>
      </c>
      <c r="C35" s="18">
        <v>77.8</v>
      </c>
      <c r="D35" s="18">
        <v>140.1</v>
      </c>
      <c r="E35" s="19">
        <f t="shared" si="1"/>
        <v>55.531763026409706</v>
      </c>
    </row>
    <row r="36" spans="1:5" s="15" customFormat="1" ht="45.75">
      <c r="A36" s="30" t="s">
        <v>116</v>
      </c>
      <c r="B36" s="10" t="s">
        <v>44</v>
      </c>
      <c r="C36" s="11">
        <v>605.033</v>
      </c>
      <c r="D36" s="11">
        <v>513.979</v>
      </c>
      <c r="E36" s="12">
        <f t="shared" si="1"/>
        <v>117.71550977763683</v>
      </c>
    </row>
    <row r="37" spans="1:5" s="15" customFormat="1" ht="18.75" customHeight="1">
      <c r="A37" s="31" t="s">
        <v>99</v>
      </c>
      <c r="B37" s="10" t="s">
        <v>9</v>
      </c>
      <c r="C37" s="11">
        <v>109.7</v>
      </c>
      <c r="D37" s="11">
        <v>110.4</v>
      </c>
      <c r="E37" s="12">
        <f>C37/D37*100</f>
        <v>99.36594202898551</v>
      </c>
    </row>
    <row r="38" spans="1:5" s="15" customFormat="1" ht="33" customHeight="1">
      <c r="A38" s="30" t="s">
        <v>117</v>
      </c>
      <c r="B38" s="10" t="s">
        <v>44</v>
      </c>
      <c r="C38" s="11">
        <v>144.6</v>
      </c>
      <c r="D38" s="11">
        <v>195.6</v>
      </c>
      <c r="E38" s="12">
        <f>C38/D38*100</f>
        <v>73.92638036809815</v>
      </c>
    </row>
    <row r="39" spans="1:5" s="24" customFormat="1" ht="20.25" customHeight="1">
      <c r="A39" s="29" t="s">
        <v>45</v>
      </c>
      <c r="B39" s="8" t="s">
        <v>46</v>
      </c>
      <c r="C39" s="18">
        <v>150.7</v>
      </c>
      <c r="D39" s="18">
        <v>372.3</v>
      </c>
      <c r="E39" s="19">
        <f>C39/D39*100</f>
        <v>40.47810905183991</v>
      </c>
    </row>
    <row r="40" spans="1:5" s="15" customFormat="1" ht="15">
      <c r="A40" s="31" t="s">
        <v>14</v>
      </c>
      <c r="B40" s="10" t="s">
        <v>46</v>
      </c>
      <c r="C40" s="33">
        <f>C39/(C68*1000)</f>
        <v>0.005731563534020461</v>
      </c>
      <c r="D40" s="34">
        <f>D39/(D68*1000)</f>
        <v>0.013994662256136527</v>
      </c>
      <c r="E40" s="12">
        <f aca="true" t="shared" si="2" ref="E40:E49">C40/D40*100</f>
        <v>40.955354471003574</v>
      </c>
    </row>
    <row r="41" spans="1:5" s="15" customFormat="1" ht="30.75">
      <c r="A41" s="30" t="s">
        <v>118</v>
      </c>
      <c r="B41" s="10" t="s">
        <v>47</v>
      </c>
      <c r="C41" s="18">
        <v>204542</v>
      </c>
      <c r="D41" s="11">
        <v>327095.8</v>
      </c>
      <c r="E41" s="12">
        <f t="shared" si="2"/>
        <v>62.5327503440888</v>
      </c>
    </row>
    <row r="42" spans="1:5" s="15" customFormat="1" ht="15">
      <c r="A42" s="31" t="s">
        <v>15</v>
      </c>
      <c r="B42" s="10" t="s">
        <v>48</v>
      </c>
      <c r="C42" s="18">
        <v>0</v>
      </c>
      <c r="D42" s="11">
        <v>0</v>
      </c>
      <c r="E42" s="12" t="e">
        <f t="shared" si="2"/>
        <v>#DIV/0!</v>
      </c>
    </row>
    <row r="43" spans="1:5" s="15" customFormat="1" ht="30.75">
      <c r="A43" s="28" t="s">
        <v>119</v>
      </c>
      <c r="B43" s="10" t="s">
        <v>44</v>
      </c>
      <c r="C43" s="18">
        <v>399.01</v>
      </c>
      <c r="D43" s="11">
        <v>369.6</v>
      </c>
      <c r="E43" s="12">
        <f t="shared" si="2"/>
        <v>107.95725108225108</v>
      </c>
    </row>
    <row r="44" spans="1:5" s="15" customFormat="1" ht="15">
      <c r="A44" s="29" t="s">
        <v>43</v>
      </c>
      <c r="B44" s="10" t="s">
        <v>9</v>
      </c>
      <c r="C44" s="18">
        <v>101.9</v>
      </c>
      <c r="D44" s="11">
        <v>94.2</v>
      </c>
      <c r="E44" s="12">
        <f t="shared" si="2"/>
        <v>108.17409766454354</v>
      </c>
    </row>
    <row r="45" spans="1:5" s="15" customFormat="1" ht="39" customHeight="1">
      <c r="A45" s="30" t="s">
        <v>120</v>
      </c>
      <c r="B45" s="10" t="s">
        <v>49</v>
      </c>
      <c r="C45" s="13">
        <v>83</v>
      </c>
      <c r="D45" s="13">
        <v>82</v>
      </c>
      <c r="E45" s="12">
        <f t="shared" si="2"/>
        <v>101.21951219512195</v>
      </c>
    </row>
    <row r="46" spans="1:5" s="15" customFormat="1" ht="33.75" customHeight="1">
      <c r="A46" s="31" t="s">
        <v>106</v>
      </c>
      <c r="B46" s="10" t="s">
        <v>9</v>
      </c>
      <c r="C46" s="11">
        <v>15.1</v>
      </c>
      <c r="D46" s="11">
        <v>12</v>
      </c>
      <c r="E46" s="12">
        <f t="shared" si="2"/>
        <v>125.83333333333333</v>
      </c>
    </row>
    <row r="47" spans="1:5" s="24" customFormat="1" ht="32.25" customHeight="1">
      <c r="A47" s="17" t="s">
        <v>50</v>
      </c>
      <c r="B47" s="8" t="s">
        <v>16</v>
      </c>
      <c r="C47" s="18">
        <f>SUM(C48:C49)</f>
        <v>457250</v>
      </c>
      <c r="D47" s="18">
        <f>SUM(D48:D49)</f>
        <v>570641</v>
      </c>
      <c r="E47" s="19">
        <f t="shared" si="2"/>
        <v>80.12918805343465</v>
      </c>
    </row>
    <row r="48" spans="1:5" s="24" customFormat="1" ht="15">
      <c r="A48" s="8" t="s">
        <v>121</v>
      </c>
      <c r="B48" s="8" t="s">
        <v>16</v>
      </c>
      <c r="C48" s="18">
        <v>176434</v>
      </c>
      <c r="D48" s="18">
        <v>100398</v>
      </c>
      <c r="E48" s="19">
        <f t="shared" si="2"/>
        <v>175.7345763859838</v>
      </c>
    </row>
    <row r="49" spans="1:5" s="24" customFormat="1" ht="15">
      <c r="A49" s="39" t="s">
        <v>51</v>
      </c>
      <c r="B49" s="8" t="s">
        <v>16</v>
      </c>
      <c r="C49" s="18">
        <v>280816</v>
      </c>
      <c r="D49" s="18">
        <v>470243</v>
      </c>
      <c r="E49" s="19">
        <f t="shared" si="2"/>
        <v>59.71721003821428</v>
      </c>
    </row>
    <row r="50" spans="1:5" s="7" customFormat="1" ht="18.75" customHeight="1">
      <c r="A50" s="63" t="s">
        <v>52</v>
      </c>
      <c r="B50" s="66"/>
      <c r="C50" s="66"/>
      <c r="D50" s="66"/>
      <c r="E50" s="67"/>
    </row>
    <row r="51" spans="1:5" s="7" customFormat="1" ht="60">
      <c r="A51" s="9" t="s">
        <v>53</v>
      </c>
      <c r="B51" s="10" t="s">
        <v>54</v>
      </c>
      <c r="C51" s="11"/>
      <c r="D51" s="11"/>
      <c r="E51" s="12" t="e">
        <f aca="true" t="shared" si="3" ref="E51:E84">C51/D51*100</f>
        <v>#DIV/0!</v>
      </c>
    </row>
    <row r="52" spans="1:5" s="7" customFormat="1" ht="15">
      <c r="A52" s="9" t="s">
        <v>55</v>
      </c>
      <c r="B52" s="10"/>
      <c r="C52" s="13"/>
      <c r="D52" s="13"/>
      <c r="E52" s="12" t="e">
        <f t="shared" si="3"/>
        <v>#DIV/0!</v>
      </c>
    </row>
    <row r="53" spans="1:5" s="7" customFormat="1" ht="15">
      <c r="A53" s="14" t="s">
        <v>56</v>
      </c>
      <c r="B53" s="10" t="s">
        <v>57</v>
      </c>
      <c r="C53" s="11"/>
      <c r="D53" s="11"/>
      <c r="E53" s="12" t="e">
        <f t="shared" si="3"/>
        <v>#DIV/0!</v>
      </c>
    </row>
    <row r="54" spans="1:5" s="7" customFormat="1" ht="15">
      <c r="A54" s="14" t="s">
        <v>98</v>
      </c>
      <c r="B54" s="10" t="s">
        <v>9</v>
      </c>
      <c r="C54" s="11"/>
      <c r="D54" s="11"/>
      <c r="E54" s="12" t="e">
        <f t="shared" si="3"/>
        <v>#DIV/0!</v>
      </c>
    </row>
    <row r="55" spans="1:5" s="7" customFormat="1" ht="15">
      <c r="A55" s="14" t="s">
        <v>58</v>
      </c>
      <c r="B55" s="10" t="s">
        <v>57</v>
      </c>
      <c r="C55" s="11"/>
      <c r="D55" s="11"/>
      <c r="E55" s="12" t="e">
        <f t="shared" si="3"/>
        <v>#DIV/0!</v>
      </c>
    </row>
    <row r="56" spans="1:5" s="7" customFormat="1" ht="15">
      <c r="A56" s="14" t="s">
        <v>98</v>
      </c>
      <c r="B56" s="10" t="s">
        <v>9</v>
      </c>
      <c r="C56" s="11"/>
      <c r="D56" s="11"/>
      <c r="E56" s="12" t="e">
        <f t="shared" si="3"/>
        <v>#DIV/0!</v>
      </c>
    </row>
    <row r="57" spans="1:5" s="7" customFormat="1" ht="15">
      <c r="A57" s="9" t="s">
        <v>59</v>
      </c>
      <c r="B57" s="10"/>
      <c r="C57" s="11"/>
      <c r="D57" s="11"/>
      <c r="E57" s="12"/>
    </row>
    <row r="58" spans="1:5" s="7" customFormat="1" ht="15">
      <c r="A58" s="14" t="s">
        <v>60</v>
      </c>
      <c r="B58" s="10" t="s">
        <v>57</v>
      </c>
      <c r="C58" s="11"/>
      <c r="D58" s="11"/>
      <c r="E58" s="12" t="e">
        <f t="shared" si="3"/>
        <v>#DIV/0!</v>
      </c>
    </row>
    <row r="59" spans="1:5" s="7" customFormat="1" ht="15">
      <c r="A59" s="14" t="s">
        <v>98</v>
      </c>
      <c r="B59" s="10" t="s">
        <v>9</v>
      </c>
      <c r="C59" s="11"/>
      <c r="D59" s="11"/>
      <c r="E59" s="12" t="e">
        <f t="shared" si="3"/>
        <v>#DIV/0!</v>
      </c>
    </row>
    <row r="60" spans="1:5" s="7" customFormat="1" ht="15">
      <c r="A60" s="14" t="s">
        <v>61</v>
      </c>
      <c r="B60" s="10" t="s">
        <v>57</v>
      </c>
      <c r="C60" s="11"/>
      <c r="D60" s="11"/>
      <c r="E60" s="12" t="e">
        <f t="shared" si="3"/>
        <v>#DIV/0!</v>
      </c>
    </row>
    <row r="61" spans="1:5" s="7" customFormat="1" ht="15">
      <c r="A61" s="14" t="s">
        <v>98</v>
      </c>
      <c r="B61" s="10" t="s">
        <v>9</v>
      </c>
      <c r="C61" s="11"/>
      <c r="D61" s="11"/>
      <c r="E61" s="12" t="e">
        <f t="shared" si="3"/>
        <v>#DIV/0!</v>
      </c>
    </row>
    <row r="62" spans="1:5" s="7" customFormat="1" ht="15">
      <c r="A62" s="14" t="s">
        <v>62</v>
      </c>
      <c r="B62" s="10" t="s">
        <v>57</v>
      </c>
      <c r="C62" s="11"/>
      <c r="D62" s="11"/>
      <c r="E62" s="12" t="e">
        <f t="shared" si="3"/>
        <v>#DIV/0!</v>
      </c>
    </row>
    <row r="63" spans="1:5" s="7" customFormat="1" ht="15">
      <c r="A63" s="14" t="s">
        <v>98</v>
      </c>
      <c r="B63" s="10" t="s">
        <v>9</v>
      </c>
      <c r="C63" s="11"/>
      <c r="D63" s="11"/>
      <c r="E63" s="12" t="e">
        <f t="shared" si="3"/>
        <v>#DIV/0!</v>
      </c>
    </row>
    <row r="64" spans="1:5" s="7" customFormat="1" ht="36" customHeight="1">
      <c r="A64" s="9" t="s">
        <v>63</v>
      </c>
      <c r="B64" s="10" t="s">
        <v>54</v>
      </c>
      <c r="C64" s="13"/>
      <c r="D64" s="13"/>
      <c r="E64" s="12" t="e">
        <f t="shared" si="3"/>
        <v>#DIV/0!</v>
      </c>
    </row>
    <row r="65" spans="1:5" s="7" customFormat="1" ht="30">
      <c r="A65" s="9" t="s">
        <v>64</v>
      </c>
      <c r="B65" s="10" t="s">
        <v>9</v>
      </c>
      <c r="C65" s="13"/>
      <c r="D65" s="13"/>
      <c r="E65" s="12" t="e">
        <f t="shared" si="3"/>
        <v>#DIV/0!</v>
      </c>
    </row>
    <row r="66" spans="1:5" s="7" customFormat="1" ht="30">
      <c r="A66" s="9" t="s">
        <v>65</v>
      </c>
      <c r="B66" s="10" t="s">
        <v>9</v>
      </c>
      <c r="C66" s="13"/>
      <c r="D66" s="13"/>
      <c r="E66" s="12" t="e">
        <f t="shared" si="3"/>
        <v>#DIV/0!</v>
      </c>
    </row>
    <row r="67" spans="1:5" s="7" customFormat="1" ht="19.5" customHeight="1">
      <c r="A67" s="41" t="s">
        <v>93</v>
      </c>
      <c r="B67" s="42"/>
      <c r="C67" s="42"/>
      <c r="D67" s="42"/>
      <c r="E67" s="43"/>
    </row>
    <row r="68" spans="1:5" s="15" customFormat="1" ht="15">
      <c r="A68" s="35" t="s">
        <v>66</v>
      </c>
      <c r="B68" s="34" t="s">
        <v>57</v>
      </c>
      <c r="C68" s="34">
        <v>26.293</v>
      </c>
      <c r="D68" s="34">
        <v>26.603</v>
      </c>
      <c r="E68" s="12">
        <f t="shared" si="3"/>
        <v>98.83471788895989</v>
      </c>
    </row>
    <row r="69" spans="1:5" s="15" customFormat="1" ht="15">
      <c r="A69" s="9" t="s">
        <v>67</v>
      </c>
      <c r="B69" s="10" t="s">
        <v>57</v>
      </c>
      <c r="C69" s="34"/>
      <c r="D69" s="34"/>
      <c r="E69" s="12" t="e">
        <f t="shared" si="3"/>
        <v>#DIV/0!</v>
      </c>
    </row>
    <row r="70" spans="1:5" s="15" customFormat="1" ht="15">
      <c r="A70" s="14" t="s">
        <v>68</v>
      </c>
      <c r="B70" s="10" t="s">
        <v>57</v>
      </c>
      <c r="C70" s="34"/>
      <c r="D70" s="34"/>
      <c r="E70" s="12" t="e">
        <f t="shared" si="3"/>
        <v>#DIV/0!</v>
      </c>
    </row>
    <row r="71" spans="1:5" s="15" customFormat="1" ht="15">
      <c r="A71" s="9" t="s">
        <v>69</v>
      </c>
      <c r="B71" s="10" t="s">
        <v>57</v>
      </c>
      <c r="C71" s="34"/>
      <c r="D71" s="34"/>
      <c r="E71" s="12" t="e">
        <f t="shared" si="3"/>
        <v>#DIV/0!</v>
      </c>
    </row>
    <row r="72" spans="1:5" s="15" customFormat="1" ht="15">
      <c r="A72" s="9" t="s">
        <v>70</v>
      </c>
      <c r="B72" s="10" t="s">
        <v>57</v>
      </c>
      <c r="C72" s="34"/>
      <c r="D72" s="34"/>
      <c r="E72" s="12" t="e">
        <f t="shared" si="3"/>
        <v>#DIV/0!</v>
      </c>
    </row>
    <row r="73" spans="1:5" s="15" customFormat="1" ht="15">
      <c r="A73" s="14" t="s">
        <v>71</v>
      </c>
      <c r="B73" s="10" t="s">
        <v>57</v>
      </c>
      <c r="C73" s="34"/>
      <c r="D73" s="34"/>
      <c r="E73" s="12" t="e">
        <f t="shared" si="3"/>
        <v>#DIV/0!</v>
      </c>
    </row>
    <row r="74" spans="1:5" s="15" customFormat="1" ht="45">
      <c r="A74" s="9" t="s">
        <v>72</v>
      </c>
      <c r="B74" s="10" t="s">
        <v>9</v>
      </c>
      <c r="C74" s="11"/>
      <c r="D74" s="11"/>
      <c r="E74" s="12" t="e">
        <f t="shared" si="3"/>
        <v>#DIV/0!</v>
      </c>
    </row>
    <row r="75" spans="1:5" s="15" customFormat="1" ht="15">
      <c r="A75" s="36" t="s">
        <v>12</v>
      </c>
      <c r="B75" s="10" t="s">
        <v>9</v>
      </c>
      <c r="C75" s="11"/>
      <c r="D75" s="11"/>
      <c r="E75" s="12" t="e">
        <f t="shared" si="3"/>
        <v>#DIV/0!</v>
      </c>
    </row>
    <row r="76" spans="1:5" s="15" customFormat="1" ht="15">
      <c r="A76" s="36" t="s">
        <v>31</v>
      </c>
      <c r="B76" s="10" t="s">
        <v>9</v>
      </c>
      <c r="C76" s="11"/>
      <c r="D76" s="11"/>
      <c r="E76" s="12" t="e">
        <f t="shared" si="3"/>
        <v>#DIV/0!</v>
      </c>
    </row>
    <row r="77" spans="1:5" s="15" customFormat="1" ht="15">
      <c r="A77" s="36" t="s">
        <v>32</v>
      </c>
      <c r="B77" s="10" t="s">
        <v>9</v>
      </c>
      <c r="C77" s="11"/>
      <c r="D77" s="11"/>
      <c r="E77" s="12" t="e">
        <f t="shared" si="3"/>
        <v>#DIV/0!</v>
      </c>
    </row>
    <row r="78" spans="1:5" s="15" customFormat="1" ht="15">
      <c r="A78" s="36" t="s">
        <v>33</v>
      </c>
      <c r="B78" s="10" t="s">
        <v>9</v>
      </c>
      <c r="C78" s="11"/>
      <c r="D78" s="11"/>
      <c r="E78" s="12" t="e">
        <f t="shared" si="3"/>
        <v>#DIV/0!</v>
      </c>
    </row>
    <row r="79" spans="1:5" s="15" customFormat="1" ht="15">
      <c r="A79" s="36" t="s">
        <v>73</v>
      </c>
      <c r="B79" s="10" t="s">
        <v>9</v>
      </c>
      <c r="C79" s="11"/>
      <c r="D79" s="11"/>
      <c r="E79" s="12" t="e">
        <f t="shared" si="3"/>
        <v>#DIV/0!</v>
      </c>
    </row>
    <row r="80" spans="1:5" s="15" customFormat="1" ht="15">
      <c r="A80" s="36" t="s">
        <v>13</v>
      </c>
      <c r="B80" s="10" t="s">
        <v>9</v>
      </c>
      <c r="C80" s="11"/>
      <c r="D80" s="11"/>
      <c r="E80" s="12" t="e">
        <f t="shared" si="3"/>
        <v>#DIV/0!</v>
      </c>
    </row>
    <row r="81" spans="1:5" s="15" customFormat="1" ht="45">
      <c r="A81" s="36" t="s">
        <v>35</v>
      </c>
      <c r="B81" s="10" t="s">
        <v>9</v>
      </c>
      <c r="C81" s="11"/>
      <c r="D81" s="11"/>
      <c r="E81" s="12" t="e">
        <f t="shared" si="3"/>
        <v>#DIV/0!</v>
      </c>
    </row>
    <row r="82" spans="1:5" s="15" customFormat="1" ht="15">
      <c r="A82" s="36" t="s">
        <v>36</v>
      </c>
      <c r="B82" s="10" t="s">
        <v>9</v>
      </c>
      <c r="C82" s="11"/>
      <c r="D82" s="11"/>
      <c r="E82" s="12" t="e">
        <f t="shared" si="3"/>
        <v>#DIV/0!</v>
      </c>
    </row>
    <row r="83" spans="1:5" s="15" customFormat="1" ht="15">
      <c r="A83" s="36" t="s">
        <v>74</v>
      </c>
      <c r="B83" s="10" t="s">
        <v>9</v>
      </c>
      <c r="C83" s="11"/>
      <c r="D83" s="11"/>
      <c r="E83" s="12" t="e">
        <f t="shared" si="3"/>
        <v>#DIV/0!</v>
      </c>
    </row>
    <row r="84" spans="1:5" s="15" customFormat="1" ht="60">
      <c r="A84" s="36" t="s">
        <v>75</v>
      </c>
      <c r="B84" s="10" t="s">
        <v>9</v>
      </c>
      <c r="C84" s="11"/>
      <c r="D84" s="11"/>
      <c r="E84" s="12" t="e">
        <f t="shared" si="3"/>
        <v>#DIV/0!</v>
      </c>
    </row>
    <row r="85" spans="1:5" s="15" customFormat="1" ht="18" customHeight="1">
      <c r="A85" s="63" t="s">
        <v>29</v>
      </c>
      <c r="B85" s="64"/>
      <c r="C85" s="64"/>
      <c r="D85" s="64"/>
      <c r="E85" s="65"/>
    </row>
    <row r="86" spans="1:5" s="15" customFormat="1" ht="15">
      <c r="A86" s="9" t="s">
        <v>18</v>
      </c>
      <c r="B86" s="10" t="s">
        <v>17</v>
      </c>
      <c r="C86" s="34">
        <f>SUM(C88:C99)</f>
        <v>6.242</v>
      </c>
      <c r="D86" s="34">
        <f>SUM(D88:D99)</f>
        <v>6.716</v>
      </c>
      <c r="E86" s="12">
        <f>C86/D86*100</f>
        <v>92.9422275163788</v>
      </c>
    </row>
    <row r="87" spans="1:5" s="15" customFormat="1" ht="15">
      <c r="A87" s="9" t="s">
        <v>19</v>
      </c>
      <c r="B87" s="10"/>
      <c r="C87" s="34"/>
      <c r="D87" s="34"/>
      <c r="E87" s="12"/>
    </row>
    <row r="88" spans="1:5" s="15" customFormat="1" ht="15">
      <c r="A88" s="36" t="s">
        <v>12</v>
      </c>
      <c r="B88" s="10" t="s">
        <v>17</v>
      </c>
      <c r="C88" s="34">
        <v>0.286</v>
      </c>
      <c r="D88" s="34">
        <v>0.299</v>
      </c>
      <c r="E88" s="12">
        <f aca="true" t="shared" si="4" ref="E88:E100">C88/D88*100</f>
        <v>95.65217391304347</v>
      </c>
    </row>
    <row r="89" spans="1:5" s="15" customFormat="1" ht="15">
      <c r="A89" s="36" t="s">
        <v>31</v>
      </c>
      <c r="B89" s="10" t="s">
        <v>17</v>
      </c>
      <c r="C89" s="34">
        <v>0.124</v>
      </c>
      <c r="D89" s="34">
        <v>0.197</v>
      </c>
      <c r="E89" s="12">
        <f t="shared" si="4"/>
        <v>62.944162436548226</v>
      </c>
    </row>
    <row r="90" spans="1:5" s="15" customFormat="1" ht="15">
      <c r="A90" s="36" t="s">
        <v>32</v>
      </c>
      <c r="B90" s="10" t="s">
        <v>17</v>
      </c>
      <c r="C90" s="34">
        <v>2.326</v>
      </c>
      <c r="D90" s="34">
        <v>2.539</v>
      </c>
      <c r="E90" s="12">
        <f t="shared" si="4"/>
        <v>91.61087042142576</v>
      </c>
    </row>
    <row r="91" spans="1:5" s="15" customFormat="1" ht="15">
      <c r="A91" s="36" t="s">
        <v>33</v>
      </c>
      <c r="B91" s="10" t="s">
        <v>17</v>
      </c>
      <c r="C91" s="34">
        <v>0</v>
      </c>
      <c r="D91" s="34">
        <v>0</v>
      </c>
      <c r="E91" s="12" t="e">
        <f t="shared" si="4"/>
        <v>#DIV/0!</v>
      </c>
    </row>
    <row r="92" spans="1:5" s="15" customFormat="1" ht="15">
      <c r="A92" s="36" t="s">
        <v>73</v>
      </c>
      <c r="B92" s="10" t="s">
        <v>17</v>
      </c>
      <c r="C92" s="34">
        <v>0.033</v>
      </c>
      <c r="D92" s="34">
        <v>0.033</v>
      </c>
      <c r="E92" s="12">
        <f t="shared" si="4"/>
        <v>100</v>
      </c>
    </row>
    <row r="93" spans="1:5" s="15" customFormat="1" ht="15">
      <c r="A93" s="36" t="s">
        <v>13</v>
      </c>
      <c r="B93" s="10" t="s">
        <v>17</v>
      </c>
      <c r="C93" s="34">
        <v>0.184</v>
      </c>
      <c r="D93" s="34">
        <v>0.183</v>
      </c>
      <c r="E93" s="12">
        <f t="shared" si="4"/>
        <v>100.5464480874317</v>
      </c>
    </row>
    <row r="94" spans="1:5" s="15" customFormat="1" ht="45">
      <c r="A94" s="36" t="s">
        <v>35</v>
      </c>
      <c r="B94" s="10" t="s">
        <v>17</v>
      </c>
      <c r="C94" s="34">
        <v>0.267</v>
      </c>
      <c r="D94" s="34">
        <v>0.281</v>
      </c>
      <c r="E94" s="12">
        <f t="shared" si="4"/>
        <v>95.01779359430604</v>
      </c>
    </row>
    <row r="95" spans="1:5" s="15" customFormat="1" ht="15">
      <c r="A95" s="36" t="s">
        <v>36</v>
      </c>
      <c r="B95" s="10" t="s">
        <v>17</v>
      </c>
      <c r="C95" s="34">
        <v>0.345</v>
      </c>
      <c r="D95" s="34">
        <v>0.362</v>
      </c>
      <c r="E95" s="12">
        <f t="shared" si="4"/>
        <v>95.30386740331491</v>
      </c>
    </row>
    <row r="96" spans="1:5" s="15" customFormat="1" ht="30">
      <c r="A96" s="36" t="s">
        <v>76</v>
      </c>
      <c r="B96" s="10" t="s">
        <v>17</v>
      </c>
      <c r="C96" s="34">
        <v>0.297</v>
      </c>
      <c r="D96" s="34">
        <v>0.302</v>
      </c>
      <c r="E96" s="12">
        <f t="shared" si="4"/>
        <v>98.34437086092716</v>
      </c>
    </row>
    <row r="97" spans="1:5" s="15" customFormat="1" ht="15">
      <c r="A97" s="36" t="s">
        <v>77</v>
      </c>
      <c r="B97" s="10" t="s">
        <v>17</v>
      </c>
      <c r="C97" s="34">
        <v>1.279</v>
      </c>
      <c r="D97" s="34">
        <v>1.435</v>
      </c>
      <c r="E97" s="12">
        <f t="shared" si="4"/>
        <v>89.12891986062716</v>
      </c>
    </row>
    <row r="98" spans="1:5" s="15" customFormat="1" ht="15">
      <c r="A98" s="36" t="s">
        <v>78</v>
      </c>
      <c r="B98" s="10" t="s">
        <v>17</v>
      </c>
      <c r="C98" s="34">
        <v>0.591</v>
      </c>
      <c r="D98" s="34">
        <v>0.583</v>
      </c>
      <c r="E98" s="12">
        <f t="shared" si="4"/>
        <v>101.37221269296741</v>
      </c>
    </row>
    <row r="99" spans="1:5" s="15" customFormat="1" ht="30">
      <c r="A99" s="36" t="s">
        <v>79</v>
      </c>
      <c r="B99" s="10" t="s">
        <v>17</v>
      </c>
      <c r="C99" s="34">
        <v>0.51</v>
      </c>
      <c r="D99" s="34">
        <v>0.502</v>
      </c>
      <c r="E99" s="12">
        <f t="shared" si="4"/>
        <v>101.59362549800797</v>
      </c>
    </row>
    <row r="100" spans="1:5" s="15" customFormat="1" ht="60">
      <c r="A100" s="31" t="s">
        <v>80</v>
      </c>
      <c r="B100" s="10" t="s">
        <v>17</v>
      </c>
      <c r="C100" s="34">
        <f>SUM(C102:C107)</f>
        <v>1.845</v>
      </c>
      <c r="D100" s="34">
        <f>SUM(D102:D107)</f>
        <v>1.999</v>
      </c>
      <c r="E100" s="12">
        <f t="shared" si="4"/>
        <v>92.296148074037</v>
      </c>
    </row>
    <row r="101" spans="1:5" s="15" customFormat="1" ht="15">
      <c r="A101" s="37" t="s">
        <v>81</v>
      </c>
      <c r="B101" s="10"/>
      <c r="C101" s="34"/>
      <c r="D101" s="34"/>
      <c r="E101" s="12"/>
    </row>
    <row r="102" spans="1:5" s="15" customFormat="1" ht="15">
      <c r="A102" s="14" t="s">
        <v>77</v>
      </c>
      <c r="B102" s="10" t="s">
        <v>17</v>
      </c>
      <c r="C102" s="34">
        <v>1.279</v>
      </c>
      <c r="D102" s="34">
        <v>1.435</v>
      </c>
      <c r="E102" s="12">
        <f aca="true" t="shared" si="5" ref="E102:E107">C102/D102*100</f>
        <v>89.12891986062716</v>
      </c>
    </row>
    <row r="103" spans="1:5" s="15" customFormat="1" ht="15">
      <c r="A103" s="14" t="s">
        <v>82</v>
      </c>
      <c r="B103" s="10" t="s">
        <v>17</v>
      </c>
      <c r="C103" s="34">
        <v>0</v>
      </c>
      <c r="D103" s="34">
        <v>0</v>
      </c>
      <c r="E103" s="12" t="e">
        <f t="shared" si="5"/>
        <v>#DIV/0!</v>
      </c>
    </row>
    <row r="104" spans="1:5" s="15" customFormat="1" ht="15">
      <c r="A104" s="14" t="s">
        <v>83</v>
      </c>
      <c r="B104" s="10" t="s">
        <v>17</v>
      </c>
      <c r="C104" s="34">
        <v>0.269</v>
      </c>
      <c r="D104" s="34">
        <v>0.262</v>
      </c>
      <c r="E104" s="12">
        <f t="shared" si="5"/>
        <v>102.67175572519085</v>
      </c>
    </row>
    <row r="105" spans="1:5" s="15" customFormat="1" ht="15">
      <c r="A105" s="14" t="s">
        <v>84</v>
      </c>
      <c r="B105" s="10" t="s">
        <v>17</v>
      </c>
      <c r="C105" s="34">
        <v>0</v>
      </c>
      <c r="D105" s="34">
        <v>0</v>
      </c>
      <c r="E105" s="12" t="e">
        <f t="shared" si="5"/>
        <v>#DIV/0!</v>
      </c>
    </row>
    <row r="106" spans="1:5" s="15" customFormat="1" ht="15">
      <c r="A106" s="14" t="s">
        <v>85</v>
      </c>
      <c r="B106" s="10" t="s">
        <v>17</v>
      </c>
      <c r="C106" s="34">
        <v>0</v>
      </c>
      <c r="D106" s="34">
        <v>0</v>
      </c>
      <c r="E106" s="12" t="e">
        <f t="shared" si="5"/>
        <v>#DIV/0!</v>
      </c>
    </row>
    <row r="107" spans="1:5" s="15" customFormat="1" ht="15">
      <c r="A107" s="14" t="s">
        <v>86</v>
      </c>
      <c r="B107" s="10" t="s">
        <v>17</v>
      </c>
      <c r="C107" s="34">
        <v>0.297</v>
      </c>
      <c r="D107" s="34">
        <v>0.302</v>
      </c>
      <c r="E107" s="12">
        <f t="shared" si="5"/>
        <v>98.34437086092716</v>
      </c>
    </row>
    <row r="108" spans="1:5" s="15" customFormat="1" ht="30">
      <c r="A108" s="9" t="s">
        <v>87</v>
      </c>
      <c r="B108" s="10" t="s">
        <v>9</v>
      </c>
      <c r="C108" s="18">
        <v>3.3</v>
      </c>
      <c r="D108" s="11">
        <v>4.7</v>
      </c>
      <c r="E108" s="12">
        <f>C108/D108*100</f>
        <v>70.2127659574468</v>
      </c>
    </row>
    <row r="109" spans="1:5" s="15" customFormat="1" ht="15">
      <c r="A109" s="9" t="s">
        <v>88</v>
      </c>
      <c r="B109" s="10" t="s">
        <v>10</v>
      </c>
      <c r="C109" s="18">
        <f>(C132+C133)/C86*1000/9</f>
        <v>24776.70974402791</v>
      </c>
      <c r="D109" s="18">
        <f>(D132+D133)/D86*1000/9</f>
        <v>24419.346833432595</v>
      </c>
      <c r="E109" s="12">
        <f>C109/D109*100</f>
        <v>101.46344172525552</v>
      </c>
    </row>
    <row r="110" spans="1:5" s="15" customFormat="1" ht="30">
      <c r="A110" s="9" t="s">
        <v>89</v>
      </c>
      <c r="B110" s="10" t="s">
        <v>10</v>
      </c>
      <c r="C110" s="18">
        <f>C133/C86*1000/9</f>
        <v>23438.05404250774</v>
      </c>
      <c r="D110" s="18">
        <f>D133/D86*1000/9</f>
        <v>23506.733505393422</v>
      </c>
      <c r="E110" s="12">
        <f>C110/D110*100</f>
        <v>99.70783068234503</v>
      </c>
    </row>
    <row r="111" spans="1:5" s="15" customFormat="1" ht="15">
      <c r="A111" s="9" t="s">
        <v>11</v>
      </c>
      <c r="B111" s="10"/>
      <c r="C111" s="10"/>
      <c r="D111" s="10"/>
      <c r="E111" s="12"/>
    </row>
    <row r="112" spans="1:5" s="15" customFormat="1" ht="15">
      <c r="A112" s="36" t="s">
        <v>12</v>
      </c>
      <c r="B112" s="10" t="s">
        <v>10</v>
      </c>
      <c r="C112" s="11">
        <v>10857.8</v>
      </c>
      <c r="D112" s="11">
        <v>10388.7</v>
      </c>
      <c r="E112" s="12">
        <f aca="true" t="shared" si="6" ref="E112:E119">C112/D112*100</f>
        <v>104.51548316921269</v>
      </c>
    </row>
    <row r="113" spans="1:5" s="15" customFormat="1" ht="15">
      <c r="A113" s="36" t="s">
        <v>31</v>
      </c>
      <c r="B113" s="10" t="s">
        <v>10</v>
      </c>
      <c r="C113" s="11">
        <v>23499.7</v>
      </c>
      <c r="D113" s="11">
        <v>14844.8</v>
      </c>
      <c r="E113" s="12">
        <f t="shared" si="6"/>
        <v>158.30257059711147</v>
      </c>
    </row>
    <row r="114" spans="1:5" s="15" customFormat="1" ht="15">
      <c r="A114" s="36" t="s">
        <v>32</v>
      </c>
      <c r="B114" s="10" t="s">
        <v>10</v>
      </c>
      <c r="C114" s="11">
        <v>30090.2</v>
      </c>
      <c r="D114" s="11">
        <v>31852</v>
      </c>
      <c r="E114" s="12">
        <f t="shared" si="6"/>
        <v>94.46879316840388</v>
      </c>
    </row>
    <row r="115" spans="1:5" s="15" customFormat="1" ht="15">
      <c r="A115" s="36" t="s">
        <v>33</v>
      </c>
      <c r="B115" s="10" t="s">
        <v>10</v>
      </c>
      <c r="C115" s="11">
        <v>0</v>
      </c>
      <c r="D115" s="11">
        <v>0</v>
      </c>
      <c r="E115" s="12" t="e">
        <f t="shared" si="6"/>
        <v>#DIV/0!</v>
      </c>
    </row>
    <row r="116" spans="1:5" s="15" customFormat="1" ht="15">
      <c r="A116" s="36" t="s">
        <v>73</v>
      </c>
      <c r="B116" s="10" t="s">
        <v>10</v>
      </c>
      <c r="C116" s="11">
        <v>22872.1</v>
      </c>
      <c r="D116" s="11">
        <v>20340.1</v>
      </c>
      <c r="E116" s="12">
        <f t="shared" si="6"/>
        <v>112.4483163799588</v>
      </c>
    </row>
    <row r="117" spans="1:5" s="15" customFormat="1" ht="15">
      <c r="A117" s="36" t="s">
        <v>13</v>
      </c>
      <c r="B117" s="10" t="s">
        <v>10</v>
      </c>
      <c r="C117" s="11">
        <v>20701.9</v>
      </c>
      <c r="D117" s="11">
        <v>23044.9</v>
      </c>
      <c r="E117" s="12">
        <f t="shared" si="6"/>
        <v>89.83289144235818</v>
      </c>
    </row>
    <row r="118" spans="1:5" s="15" customFormat="1" ht="45">
      <c r="A118" s="36" t="s">
        <v>35</v>
      </c>
      <c r="B118" s="10" t="s">
        <v>10</v>
      </c>
      <c r="C118" s="11">
        <v>8096</v>
      </c>
      <c r="D118" s="11">
        <v>7824.7</v>
      </c>
      <c r="E118" s="12">
        <f t="shared" si="6"/>
        <v>103.46722558053345</v>
      </c>
    </row>
    <row r="119" spans="1:5" s="15" customFormat="1" ht="15">
      <c r="A119" s="36" t="s">
        <v>36</v>
      </c>
      <c r="B119" s="10" t="s">
        <v>10</v>
      </c>
      <c r="C119" s="11">
        <v>38275.8</v>
      </c>
      <c r="D119" s="11">
        <v>34855.9</v>
      </c>
      <c r="E119" s="12">
        <f t="shared" si="6"/>
        <v>109.8115383622285</v>
      </c>
    </row>
    <row r="120" spans="1:5" s="15" customFormat="1" ht="30">
      <c r="A120" s="36" t="s">
        <v>76</v>
      </c>
      <c r="B120" s="10" t="s">
        <v>10</v>
      </c>
      <c r="C120" s="11">
        <v>24352.1</v>
      </c>
      <c r="D120" s="11">
        <v>21923.8</v>
      </c>
      <c r="E120" s="12">
        <f>C120/D120*100</f>
        <v>111.07609082367107</v>
      </c>
    </row>
    <row r="121" spans="1:5" s="15" customFormat="1" ht="15">
      <c r="A121" s="36" t="s">
        <v>77</v>
      </c>
      <c r="B121" s="10" t="s">
        <v>10</v>
      </c>
      <c r="C121" s="11">
        <v>19457</v>
      </c>
      <c r="D121" s="11">
        <v>17712.5</v>
      </c>
      <c r="E121" s="12">
        <f>C121/D121*100</f>
        <v>109.84897671136203</v>
      </c>
    </row>
    <row r="122" spans="1:5" s="15" customFormat="1" ht="15">
      <c r="A122" s="36" t="s">
        <v>78</v>
      </c>
      <c r="B122" s="10" t="s">
        <v>10</v>
      </c>
      <c r="C122" s="11">
        <v>18432.7</v>
      </c>
      <c r="D122" s="11">
        <v>17153</v>
      </c>
      <c r="E122" s="12">
        <f>C122/D122*100</f>
        <v>107.46050253599955</v>
      </c>
    </row>
    <row r="123" spans="1:5" s="15" customFormat="1" ht="30">
      <c r="A123" s="36" t="s">
        <v>79</v>
      </c>
      <c r="B123" s="10" t="s">
        <v>10</v>
      </c>
      <c r="C123" s="10">
        <v>14428.7</v>
      </c>
      <c r="D123" s="11">
        <v>16392.1</v>
      </c>
      <c r="E123" s="12">
        <f>C123/D123*100</f>
        <v>88.02227902465212</v>
      </c>
    </row>
    <row r="124" spans="1:5" s="16" customFormat="1" ht="60">
      <c r="A124" s="29" t="s">
        <v>80</v>
      </c>
      <c r="B124" s="8" t="s">
        <v>10</v>
      </c>
      <c r="C124" s="18">
        <v>19738.8</v>
      </c>
      <c r="D124" s="18">
        <v>18202</v>
      </c>
      <c r="E124" s="19">
        <f>C124/D124*100</f>
        <v>108.44302823865507</v>
      </c>
    </row>
    <row r="125" spans="1:5" s="15" customFormat="1" ht="15">
      <c r="A125" s="37" t="s">
        <v>81</v>
      </c>
      <c r="B125" s="10"/>
      <c r="C125" s="11"/>
      <c r="D125" s="11"/>
      <c r="E125" s="12"/>
    </row>
    <row r="126" spans="1:5" s="15" customFormat="1" ht="15">
      <c r="A126" s="14" t="s">
        <v>77</v>
      </c>
      <c r="B126" s="10" t="s">
        <v>10</v>
      </c>
      <c r="C126" s="11">
        <v>19457</v>
      </c>
      <c r="D126" s="11">
        <v>17712.5</v>
      </c>
      <c r="E126" s="12">
        <f aca="true" t="shared" si="7" ref="E126:E135">C126/D126*100</f>
        <v>109.84897671136203</v>
      </c>
    </row>
    <row r="127" spans="1:5" s="15" customFormat="1" ht="15">
      <c r="A127" s="14" t="s">
        <v>82</v>
      </c>
      <c r="B127" s="10" t="s">
        <v>10</v>
      </c>
      <c r="C127" s="11">
        <v>0</v>
      </c>
      <c r="D127" s="11">
        <v>0</v>
      </c>
      <c r="E127" s="12" t="e">
        <f t="shared" si="7"/>
        <v>#DIV/0!</v>
      </c>
    </row>
    <row r="128" spans="1:5" s="15" customFormat="1" ht="15">
      <c r="A128" s="14" t="s">
        <v>83</v>
      </c>
      <c r="B128" s="10" t="s">
        <v>10</v>
      </c>
      <c r="C128" s="11">
        <v>16013.1</v>
      </c>
      <c r="D128" s="11">
        <v>16592.4</v>
      </c>
      <c r="E128" s="12">
        <f t="shared" si="7"/>
        <v>96.50864251102914</v>
      </c>
    </row>
    <row r="129" spans="1:5" s="15" customFormat="1" ht="15">
      <c r="A129" s="14" t="s">
        <v>84</v>
      </c>
      <c r="B129" s="10" t="s">
        <v>10</v>
      </c>
      <c r="C129" s="11">
        <v>0</v>
      </c>
      <c r="D129" s="11">
        <v>0</v>
      </c>
      <c r="E129" s="12" t="e">
        <f t="shared" si="7"/>
        <v>#DIV/0!</v>
      </c>
    </row>
    <row r="130" spans="1:5" s="15" customFormat="1" ht="15">
      <c r="A130" s="14" t="s">
        <v>85</v>
      </c>
      <c r="B130" s="10" t="s">
        <v>10</v>
      </c>
      <c r="C130" s="11">
        <v>0</v>
      </c>
      <c r="D130" s="11">
        <v>0</v>
      </c>
      <c r="E130" s="12" t="e">
        <f t="shared" si="7"/>
        <v>#DIV/0!</v>
      </c>
    </row>
    <row r="131" spans="1:5" s="15" customFormat="1" ht="15">
      <c r="A131" s="14" t="s">
        <v>86</v>
      </c>
      <c r="B131" s="10" t="s">
        <v>10</v>
      </c>
      <c r="C131" s="11">
        <v>24352.1</v>
      </c>
      <c r="D131" s="11">
        <v>21923.8</v>
      </c>
      <c r="E131" s="12">
        <f t="shared" si="7"/>
        <v>111.07609082367107</v>
      </c>
    </row>
    <row r="132" spans="1:5" s="15" customFormat="1" ht="18" customHeight="1">
      <c r="A132" s="9" t="s">
        <v>20</v>
      </c>
      <c r="B132" s="10" t="s">
        <v>6</v>
      </c>
      <c r="C132" s="38">
        <v>75.203</v>
      </c>
      <c r="D132" s="38">
        <v>55.162</v>
      </c>
      <c r="E132" s="12">
        <f t="shared" si="7"/>
        <v>136.3311700083391</v>
      </c>
    </row>
    <row r="133" spans="1:5" s="15" customFormat="1" ht="15">
      <c r="A133" s="9" t="s">
        <v>21</v>
      </c>
      <c r="B133" s="10" t="s">
        <v>6</v>
      </c>
      <c r="C133" s="11">
        <v>1316.703</v>
      </c>
      <c r="D133" s="11">
        <v>1420.841</v>
      </c>
      <c r="E133" s="12">
        <f t="shared" si="7"/>
        <v>92.67067884443088</v>
      </c>
    </row>
    <row r="134" spans="1:5" s="15" customFormat="1" ht="49.5" customHeight="1">
      <c r="A134" s="9" t="s">
        <v>97</v>
      </c>
      <c r="B134" s="10" t="s">
        <v>10</v>
      </c>
      <c r="C134" s="18">
        <v>8226.7</v>
      </c>
      <c r="D134" s="11">
        <v>7204</v>
      </c>
      <c r="E134" s="12">
        <f t="shared" si="7"/>
        <v>114.19627984453082</v>
      </c>
    </row>
    <row r="135" spans="1:5" s="15" customFormat="1" ht="18" customHeight="1">
      <c r="A135" s="9" t="s">
        <v>22</v>
      </c>
      <c r="B135" s="10" t="s">
        <v>10</v>
      </c>
      <c r="C135" s="10" t="s">
        <v>96</v>
      </c>
      <c r="D135" s="10" t="s">
        <v>96</v>
      </c>
      <c r="E135" s="12" t="e">
        <f t="shared" si="7"/>
        <v>#VALUE!</v>
      </c>
    </row>
    <row r="136" spans="1:5" s="15" customFormat="1" ht="51.75" customHeight="1">
      <c r="A136" s="9" t="s">
        <v>109</v>
      </c>
      <c r="B136" s="10" t="s">
        <v>23</v>
      </c>
      <c r="C136" s="38">
        <f>C109/C134</f>
        <v>3.0117434383200927</v>
      </c>
      <c r="D136" s="38">
        <f>D109/D134</f>
        <v>3.3896927864287334</v>
      </c>
      <c r="E136" s="12">
        <f>C136/D136*100</f>
        <v>88.85004123023091</v>
      </c>
    </row>
    <row r="137" spans="1:5" s="15" customFormat="1" ht="30">
      <c r="A137" s="9" t="s">
        <v>24</v>
      </c>
      <c r="B137" s="10" t="s">
        <v>17</v>
      </c>
      <c r="C137" s="11">
        <v>6.7</v>
      </c>
      <c r="D137" s="11">
        <v>7</v>
      </c>
      <c r="E137" s="12">
        <f>C137/D137*100</f>
        <v>95.71428571428572</v>
      </c>
    </row>
    <row r="138" spans="1:5" s="15" customFormat="1" ht="30">
      <c r="A138" s="9" t="s">
        <v>25</v>
      </c>
      <c r="B138" s="10" t="s">
        <v>9</v>
      </c>
      <c r="C138" s="11">
        <v>25.2</v>
      </c>
      <c r="D138" s="11">
        <v>26.4</v>
      </c>
      <c r="E138" s="12">
        <f>C138/D138*100</f>
        <v>95.45454545454545</v>
      </c>
    </row>
    <row r="139" spans="1:5" s="15" customFormat="1" ht="15">
      <c r="A139" s="9" t="s">
        <v>27</v>
      </c>
      <c r="B139" s="10" t="s">
        <v>6</v>
      </c>
      <c r="C139" s="11">
        <v>0</v>
      </c>
      <c r="D139" s="11">
        <v>0</v>
      </c>
      <c r="E139" s="12" t="e">
        <f>C139/D139*100</f>
        <v>#DIV/0!</v>
      </c>
    </row>
    <row r="140" spans="1:5" s="15" customFormat="1" ht="15.75" thickBot="1">
      <c r="A140" s="20" t="s">
        <v>26</v>
      </c>
      <c r="B140" s="3" t="s">
        <v>6</v>
      </c>
      <c r="C140" s="21">
        <v>0</v>
      </c>
      <c r="D140" s="21">
        <v>0</v>
      </c>
      <c r="E140" s="22" t="e">
        <f>C140/D140*100</f>
        <v>#DIV/0!</v>
      </c>
    </row>
    <row r="141" spans="1:5" ht="15">
      <c r="A141" s="4"/>
      <c r="B141" s="2"/>
      <c r="C141" s="2"/>
      <c r="D141" s="2"/>
      <c r="E141" s="1"/>
    </row>
    <row r="142" spans="1:5" ht="15">
      <c r="A142" s="4"/>
      <c r="B142" s="2"/>
      <c r="C142" s="2"/>
      <c r="D142" s="2"/>
      <c r="E142" s="1"/>
    </row>
    <row r="143" spans="1:5" ht="15">
      <c r="A143" s="4"/>
      <c r="B143" s="2"/>
      <c r="C143" s="2"/>
      <c r="D143" s="2"/>
      <c r="E143" s="1"/>
    </row>
    <row r="144" spans="1:5" ht="15.75">
      <c r="A144" s="44" t="s">
        <v>90</v>
      </c>
      <c r="B144" s="44"/>
      <c r="C144" s="44"/>
      <c r="D144" s="44"/>
      <c r="E144" s="44"/>
    </row>
    <row r="145" spans="2:5" ht="15">
      <c r="B145" s="2"/>
      <c r="C145" s="2"/>
      <c r="D145" s="2"/>
      <c r="E145" s="1"/>
    </row>
    <row r="146" spans="1:5" ht="53.25" customHeight="1">
      <c r="A146" s="44" t="s">
        <v>91</v>
      </c>
      <c r="B146" s="44"/>
      <c r="C146" s="44"/>
      <c r="D146" s="44"/>
      <c r="E146" s="44"/>
    </row>
    <row r="147" spans="2:5" ht="15">
      <c r="B147" s="2"/>
      <c r="C147" s="2"/>
      <c r="D147" s="2"/>
      <c r="E147" s="1"/>
    </row>
    <row r="148" spans="1:5" ht="37.5" customHeight="1">
      <c r="A148" s="44" t="s">
        <v>92</v>
      </c>
      <c r="B148" s="44"/>
      <c r="C148" s="44"/>
      <c r="D148" s="44"/>
      <c r="E148" s="44"/>
    </row>
    <row r="149" spans="1:5" ht="14.25" customHeight="1">
      <c r="A149" s="5"/>
      <c r="B149" s="5"/>
      <c r="C149" s="5"/>
      <c r="D149" s="5"/>
      <c r="E149" s="5"/>
    </row>
    <row r="150" spans="1:5" ht="15.75">
      <c r="A150" s="44" t="s">
        <v>100</v>
      </c>
      <c r="B150" s="44"/>
      <c r="C150" s="44"/>
      <c r="D150" s="44"/>
      <c r="E150" s="44"/>
    </row>
    <row r="151" spans="1:5" ht="15.75">
      <c r="A151" s="6"/>
      <c r="B151" s="6"/>
      <c r="C151" s="6"/>
      <c r="D151" s="6"/>
      <c r="E151" s="6"/>
    </row>
    <row r="152" spans="1:5" ht="15" customHeight="1">
      <c r="A152" s="44" t="s">
        <v>95</v>
      </c>
      <c r="B152" s="59"/>
      <c r="C152" s="59"/>
      <c r="D152" s="59"/>
      <c r="E152" s="59"/>
    </row>
    <row r="153" spans="1:5" ht="15">
      <c r="A153" s="2"/>
      <c r="B153" s="2"/>
      <c r="C153" s="2"/>
      <c r="D153" s="2"/>
      <c r="E153" s="1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</sheetData>
  <sheetProtection/>
  <mergeCells count="20">
    <mergeCell ref="B7:B8"/>
    <mergeCell ref="A4:E4"/>
    <mergeCell ref="C7:D7"/>
    <mergeCell ref="E7:E8"/>
    <mergeCell ref="A152:E152"/>
    <mergeCell ref="A148:E148"/>
    <mergeCell ref="A150:E150"/>
    <mergeCell ref="A28:E28"/>
    <mergeCell ref="A85:E85"/>
    <mergeCell ref="A50:E50"/>
    <mergeCell ref="A5:E5"/>
    <mergeCell ref="A67:E67"/>
    <mergeCell ref="A144:E144"/>
    <mergeCell ref="A146:E146"/>
    <mergeCell ref="A1:E1"/>
    <mergeCell ref="A9:E9"/>
    <mergeCell ref="A2:E2"/>
    <mergeCell ref="A3:E3"/>
    <mergeCell ref="A6:E6"/>
    <mergeCell ref="A7:A8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9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2014-12-02T03:10:20Z</cp:lastPrinted>
  <dcterms:created xsi:type="dcterms:W3CDTF">2003-02-19T13:13:14Z</dcterms:created>
  <dcterms:modified xsi:type="dcterms:W3CDTF">2014-12-18T08:12:04Z</dcterms:modified>
  <cp:category/>
  <cp:version/>
  <cp:contentType/>
  <cp:contentStatus/>
</cp:coreProperties>
</file>